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a.sharepoint.com/sites/GRP-SalesOrg-HMS-Baltic/Shared Documents/Estonia/01_Rx &amp; MDS/"/>
    </mc:Choice>
  </mc:AlternateContent>
  <xr:revisionPtr revIDLastSave="39" documentId="8_{74C712D6-4274-42FE-948B-4C2C86344804}" xr6:coauthVersionLast="47" xr6:coauthVersionMax="47" xr10:uidLastSave="{2866FF31-9B65-44EF-A87F-036CC70FE367}"/>
  <bookViews>
    <workbookView xWindow="-120" yWindow="-120" windowWidth="29040" windowHeight="17640" xr2:uid="{272D6E4E-499A-4508-8DB4-69BE3A5B4545}"/>
  </bookViews>
  <sheets>
    <sheet name="Sheet1" sheetId="1" r:id="rId1"/>
  </sheets>
  <definedNames>
    <definedName name="_xlnm._FilterDatabase" localSheetId="0" hidden="1">Sheet1!$A$1:$G$105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5" i="1" l="1"/>
  <c r="H89" i="1"/>
  <c r="H70" i="1"/>
  <c r="H58" i="1"/>
  <c r="H47" i="1"/>
  <c r="H41" i="1"/>
  <c r="H33" i="1"/>
  <c r="H25" i="1"/>
  <c r="H23" i="1"/>
  <c r="H16" i="1"/>
  <c r="H7" i="1"/>
</calcChain>
</file>

<file path=xl/sharedStrings.xml><?xml version="1.0" encoding="utf-8"?>
<sst xmlns="http://schemas.openxmlformats.org/spreadsheetml/2006/main" count="424" uniqueCount="75">
  <si>
    <t>Firma</t>
  </si>
  <si>
    <t>Toode</t>
  </si>
  <si>
    <t>suurus</t>
  </si>
  <si>
    <t>imavus (ml)</t>
  </si>
  <si>
    <t>ISO-kood</t>
  </si>
  <si>
    <t>Hind poes</t>
  </si>
  <si>
    <t>Piirhind ISO-koodil</t>
  </si>
  <si>
    <t>ITAK</t>
  </si>
  <si>
    <t>Molicare Mobile 6</t>
  </si>
  <si>
    <t>xs</t>
  </si>
  <si>
    <t>09.30.24.81</t>
  </si>
  <si>
    <t>INVAGO</t>
  </si>
  <si>
    <t>INVARU</t>
  </si>
  <si>
    <t>TENA Men Pants Plus S/M N12</t>
  </si>
  <si>
    <t>s</t>
  </si>
  <si>
    <t>TENA Men Pants Normal S/M N12</t>
  </si>
  <si>
    <t>Forma-Care</t>
  </si>
  <si>
    <t xml:space="preserve">s </t>
  </si>
  <si>
    <t>TENA Pants Normal M  N18</t>
  </si>
  <si>
    <t>m</t>
  </si>
  <si>
    <t>09.30.24.82</t>
  </si>
  <si>
    <t>TENA Silhouette Noir Plus M N9</t>
  </si>
  <si>
    <t>TENA Silhouette Créme Plus M N12</t>
  </si>
  <si>
    <t>Molicare Mobile 5</t>
  </si>
  <si>
    <t>Molicare Lady Pants 5</t>
  </si>
  <si>
    <t>Molicare Lady Pants 7</t>
  </si>
  <si>
    <t>Terviseabi</t>
  </si>
  <si>
    <t>Lille SupremPants Extra</t>
  </si>
  <si>
    <t>l</t>
  </si>
  <si>
    <t>09.30.24.83</t>
  </si>
  <si>
    <t>TENA Men Pants Norma L/XL N10</t>
  </si>
  <si>
    <t>TENA Pants Normal L  N18</t>
  </si>
  <si>
    <t>TENA Silhouette Noir Plus L N8</t>
  </si>
  <si>
    <t>TENA Silhouette Créme Plus L N10</t>
  </si>
  <si>
    <t>TENA Men Pants Plus L/XL N10</t>
  </si>
  <si>
    <t>TENA Pants Normal XL N15</t>
  </si>
  <si>
    <t>xl</t>
  </si>
  <si>
    <t>09.30.24.84</t>
  </si>
  <si>
    <t>Abena Pants</t>
  </si>
  <si>
    <t>09.30.24.87</t>
  </si>
  <si>
    <t>Abena Abri-Flex</t>
  </si>
  <si>
    <t>TENA Pants Plus Extra Small N14</t>
  </si>
  <si>
    <t>TENA Pants Extra S N14</t>
  </si>
  <si>
    <t>09.30.24.88</t>
  </si>
  <si>
    <t>Seni Active Super</t>
  </si>
  <si>
    <t>Molicare Men Pants 7</t>
  </si>
  <si>
    <t>TENA Pants Extra M N14</t>
  </si>
  <si>
    <t>09.30.24.89</t>
  </si>
  <si>
    <t>Molicare Men Pants 8</t>
  </si>
  <si>
    <t>TENA Pants Extra L N10</t>
  </si>
  <si>
    <t>09.30.24.90</t>
  </si>
  <si>
    <t>TENA Pants Extra XL N12</t>
  </si>
  <si>
    <t>xxl</t>
  </si>
  <si>
    <t>09.30.24.91</t>
  </si>
  <si>
    <t>TENA Pants Bariatric Plus XXL N12</t>
  </si>
  <si>
    <t>Molicare Mobile 8</t>
  </si>
  <si>
    <t>09.30.24.93</t>
  </si>
  <si>
    <t>Lille SupremPants Maxi</t>
  </si>
  <si>
    <t xml:space="preserve">TENA Pants Super Small N12 </t>
  </si>
  <si>
    <t>TENA Pants Maxi S N10</t>
  </si>
  <si>
    <t>BetterDry</t>
  </si>
  <si>
    <t>09.30.24.94</t>
  </si>
  <si>
    <t>ID Pants Super</t>
  </si>
  <si>
    <t>Molicare Mobile 10</t>
  </si>
  <si>
    <t>Abena Pants Premium Special</t>
  </si>
  <si>
    <t>TENA Pants Super Medium N12</t>
  </si>
  <si>
    <t>TENA Pants Maxi M N10</t>
  </si>
  <si>
    <t>09.30.24.95</t>
  </si>
  <si>
    <t>Lille SupremPants Super</t>
  </si>
  <si>
    <t>TENA Pants Super Large N12</t>
  </si>
  <si>
    <t>TENA Pants Maxi L N10</t>
  </si>
  <si>
    <t>09.30.24.96</t>
  </si>
  <si>
    <t>TENA Pants Super Extra Large N12</t>
  </si>
  <si>
    <t>TENA Pants Maxi XL N10</t>
  </si>
  <si>
    <t>Mitu % hindadest on iso-koodi grupis kõrgemad kui piirhind?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</si>
</sst>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9" fontId="0" fillId="0" borderId="0" xfId="1" applyFont="1"/>
    <xf numFmtId="9" fontId="0" fillId="0" borderId="0" xfId="1" applyFont="1" applyFill="1"/>
  </cellXfs>
  <cellStyles count="2">
    <cellStyle name="Normal" xfId="0" builtinId="0"/>
    <cellStyle name="Percent" xfId="1" builtinId="5"/>
  </cellStyles>
  <dxfs count="3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09FD8-7323-462B-919D-FBF7E2DC0964}">
  <dimension ref="A1:H105"/>
  <sheetViews>
    <sheetView tabSelected="1" topLeftCell="A73" workbookViewId="0">
      <selection activeCell="H16" activeCellId="12" sqref="H105 H89 H70 H58 H51 H49 H46 H47 H41 H33 H25 H23 H16"/>
    </sheetView>
  </sheetViews>
  <sheetFormatPr defaultRowHeight="15" x14ac:dyDescent="0.25"/>
  <cols>
    <col min="1" max="1" width="10.140625" bestFit="1" customWidth="1"/>
    <col min="2" max="2" width="32.5703125" bestFit="1" customWidth="1"/>
    <col min="4" max="5" width="11.42578125" bestFit="1" customWidth="1"/>
    <col min="6" max="6" width="12.140625" bestFit="1" customWidth="1"/>
    <col min="7" max="7" width="20.285156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74</v>
      </c>
    </row>
    <row r="2" spans="1:8" x14ac:dyDescent="0.25">
      <c r="A2" s="1" t="s">
        <v>7</v>
      </c>
      <c r="B2" s="1" t="s">
        <v>15</v>
      </c>
      <c r="C2" s="1" t="s">
        <v>14</v>
      </c>
      <c r="D2" s="1">
        <v>850</v>
      </c>
      <c r="E2" s="1" t="s">
        <v>10</v>
      </c>
      <c r="F2" s="1">
        <v>1.4</v>
      </c>
      <c r="G2" s="1">
        <v>0.82</v>
      </c>
    </row>
    <row r="3" spans="1:8" x14ac:dyDescent="0.25">
      <c r="A3" s="1" t="s">
        <v>7</v>
      </c>
      <c r="B3" s="1" t="s">
        <v>13</v>
      </c>
      <c r="C3" s="1" t="s">
        <v>14</v>
      </c>
      <c r="D3" s="1">
        <v>1010</v>
      </c>
      <c r="E3" s="1" t="s">
        <v>10</v>
      </c>
      <c r="F3" s="1">
        <v>1.42</v>
      </c>
      <c r="G3" s="1">
        <v>0.82</v>
      </c>
    </row>
    <row r="4" spans="1:8" x14ac:dyDescent="0.25">
      <c r="A4" s="1" t="s">
        <v>7</v>
      </c>
      <c r="B4" s="1" t="s">
        <v>16</v>
      </c>
      <c r="C4" s="1" t="s">
        <v>17</v>
      </c>
      <c r="D4" s="1">
        <v>1320</v>
      </c>
      <c r="E4" s="1" t="s">
        <v>10</v>
      </c>
      <c r="F4" s="1">
        <v>0.8</v>
      </c>
      <c r="G4" s="1">
        <v>0.82</v>
      </c>
    </row>
    <row r="5" spans="1:8" x14ac:dyDescent="0.25">
      <c r="A5" s="1" t="s">
        <v>7</v>
      </c>
      <c r="B5" s="1" t="s">
        <v>8</v>
      </c>
      <c r="C5" s="1" t="s">
        <v>9</v>
      </c>
      <c r="D5" s="1">
        <v>1361</v>
      </c>
      <c r="E5" s="1" t="s">
        <v>10</v>
      </c>
      <c r="F5" s="1">
        <v>0.92</v>
      </c>
      <c r="G5" s="1">
        <v>0.82</v>
      </c>
    </row>
    <row r="6" spans="1:8" x14ac:dyDescent="0.25">
      <c r="A6" s="1" t="s">
        <v>11</v>
      </c>
      <c r="B6" s="1" t="s">
        <v>8</v>
      </c>
      <c r="C6" s="1" t="s">
        <v>9</v>
      </c>
      <c r="D6" s="1">
        <v>1361</v>
      </c>
      <c r="E6" s="1" t="s">
        <v>10</v>
      </c>
      <c r="F6" s="1">
        <v>0.92</v>
      </c>
      <c r="G6" s="1">
        <v>0.82</v>
      </c>
    </row>
    <row r="7" spans="1:8" x14ac:dyDescent="0.25">
      <c r="A7" s="1" t="s">
        <v>12</v>
      </c>
      <c r="B7" s="1" t="s">
        <v>8</v>
      </c>
      <c r="C7" s="1" t="s">
        <v>9</v>
      </c>
      <c r="D7" s="1">
        <v>1361</v>
      </c>
      <c r="E7" s="1" t="s">
        <v>10</v>
      </c>
      <c r="F7" s="1">
        <v>0.9</v>
      </c>
      <c r="G7" s="1">
        <v>0.82</v>
      </c>
      <c r="H7" s="14">
        <f>5/6</f>
        <v>0.83333333333333337</v>
      </c>
    </row>
    <row r="8" spans="1:8" x14ac:dyDescent="0.25">
      <c r="A8" s="4" t="s">
        <v>11</v>
      </c>
      <c r="B8" s="4" t="s">
        <v>24</v>
      </c>
      <c r="C8" s="4" t="s">
        <v>19</v>
      </c>
      <c r="D8" s="4">
        <v>844</v>
      </c>
      <c r="E8" s="4" t="s">
        <v>20</v>
      </c>
      <c r="F8" s="4">
        <v>1.1299999999999999</v>
      </c>
      <c r="G8" s="4">
        <v>0.89</v>
      </c>
    </row>
    <row r="9" spans="1:8" x14ac:dyDescent="0.25">
      <c r="A9" s="4" t="s">
        <v>7</v>
      </c>
      <c r="B9" s="4" t="s">
        <v>18</v>
      </c>
      <c r="C9" s="4" t="s">
        <v>19</v>
      </c>
      <c r="D9" s="4">
        <v>1010</v>
      </c>
      <c r="E9" s="4" t="s">
        <v>20</v>
      </c>
      <c r="F9" s="4">
        <v>0.89</v>
      </c>
      <c r="G9" s="4">
        <v>0.89</v>
      </c>
    </row>
    <row r="10" spans="1:8" x14ac:dyDescent="0.25">
      <c r="A10" s="4" t="s">
        <v>7</v>
      </c>
      <c r="B10" s="4" t="s">
        <v>21</v>
      </c>
      <c r="C10" s="4" t="s">
        <v>19</v>
      </c>
      <c r="D10" s="4">
        <v>1010</v>
      </c>
      <c r="E10" s="4" t="s">
        <v>20</v>
      </c>
      <c r="F10" s="4">
        <v>1.61</v>
      </c>
      <c r="G10" s="4">
        <v>0.89</v>
      </c>
    </row>
    <row r="11" spans="1:8" x14ac:dyDescent="0.25">
      <c r="A11" s="4" t="s">
        <v>7</v>
      </c>
      <c r="B11" s="4" t="s">
        <v>22</v>
      </c>
      <c r="C11" s="4" t="s">
        <v>19</v>
      </c>
      <c r="D11" s="4">
        <v>1010</v>
      </c>
      <c r="E11" s="4" t="s">
        <v>20</v>
      </c>
      <c r="F11" s="4">
        <v>1.3</v>
      </c>
      <c r="G11" s="4">
        <v>0.89</v>
      </c>
    </row>
    <row r="12" spans="1:8" x14ac:dyDescent="0.25">
      <c r="A12" s="4" t="s">
        <v>11</v>
      </c>
      <c r="B12" s="4" t="s">
        <v>23</v>
      </c>
      <c r="C12" s="4" t="s">
        <v>19</v>
      </c>
      <c r="D12" s="4">
        <v>1017</v>
      </c>
      <c r="E12" s="4" t="s">
        <v>20</v>
      </c>
      <c r="F12" s="4">
        <v>0.59</v>
      </c>
      <c r="G12" s="4">
        <v>0.89</v>
      </c>
    </row>
    <row r="13" spans="1:8" x14ac:dyDescent="0.25">
      <c r="A13" s="4" t="s">
        <v>12</v>
      </c>
      <c r="B13" s="4" t="s">
        <v>23</v>
      </c>
      <c r="C13" s="4" t="s">
        <v>19</v>
      </c>
      <c r="D13" s="4">
        <v>1017</v>
      </c>
      <c r="E13" s="4" t="s">
        <v>20</v>
      </c>
      <c r="F13" s="4">
        <v>1</v>
      </c>
      <c r="G13" s="4">
        <v>0.89</v>
      </c>
    </row>
    <row r="14" spans="1:8" x14ac:dyDescent="0.25">
      <c r="A14" s="4" t="s">
        <v>26</v>
      </c>
      <c r="B14" s="4" t="s">
        <v>27</v>
      </c>
      <c r="C14" s="4" t="s">
        <v>19</v>
      </c>
      <c r="D14" s="4">
        <v>1300</v>
      </c>
      <c r="E14" s="4" t="s">
        <v>20</v>
      </c>
      <c r="F14" s="4">
        <v>0.99</v>
      </c>
      <c r="G14" s="4">
        <v>0.89</v>
      </c>
    </row>
    <row r="15" spans="1:8" x14ac:dyDescent="0.25">
      <c r="A15" s="4" t="s">
        <v>11</v>
      </c>
      <c r="B15" s="4" t="s">
        <v>25</v>
      </c>
      <c r="C15" s="4" t="s">
        <v>19</v>
      </c>
      <c r="D15" s="4">
        <v>1373</v>
      </c>
      <c r="E15" s="4" t="s">
        <v>20</v>
      </c>
      <c r="F15" s="4">
        <v>1.1399999999999999</v>
      </c>
      <c r="G15" s="4">
        <v>0.89</v>
      </c>
    </row>
    <row r="16" spans="1:8" x14ac:dyDescent="0.25">
      <c r="A16" s="4" t="s">
        <v>12</v>
      </c>
      <c r="B16" s="4" t="s">
        <v>25</v>
      </c>
      <c r="C16" s="4" t="s">
        <v>19</v>
      </c>
      <c r="D16" s="4">
        <v>1373</v>
      </c>
      <c r="E16" s="4" t="s">
        <v>20</v>
      </c>
      <c r="F16" s="4">
        <v>1.1000000000000001</v>
      </c>
      <c r="G16" s="4">
        <v>0.89</v>
      </c>
      <c r="H16" s="14">
        <f>7/9</f>
        <v>0.77777777777777779</v>
      </c>
    </row>
    <row r="17" spans="1:8" x14ac:dyDescent="0.25">
      <c r="A17" s="7" t="s">
        <v>11</v>
      </c>
      <c r="B17" s="7" t="s">
        <v>24</v>
      </c>
      <c r="C17" s="7" t="s">
        <v>28</v>
      </c>
      <c r="D17" s="7">
        <v>844</v>
      </c>
      <c r="E17" s="7" t="s">
        <v>29</v>
      </c>
      <c r="F17" s="7">
        <v>1.23</v>
      </c>
      <c r="G17" s="7">
        <v>0.97</v>
      </c>
    </row>
    <row r="18" spans="1:8" x14ac:dyDescent="0.25">
      <c r="A18" s="7" t="s">
        <v>7</v>
      </c>
      <c r="B18" s="7" t="s">
        <v>30</v>
      </c>
      <c r="C18" s="7" t="s">
        <v>28</v>
      </c>
      <c r="D18" s="7">
        <v>850</v>
      </c>
      <c r="E18" s="7" t="s">
        <v>29</v>
      </c>
      <c r="F18" s="7">
        <v>1.44</v>
      </c>
      <c r="G18" s="7">
        <v>0.97</v>
      </c>
    </row>
    <row r="19" spans="1:8" x14ac:dyDescent="0.25">
      <c r="A19" s="7" t="s">
        <v>7</v>
      </c>
      <c r="B19" s="7" t="s">
        <v>31</v>
      </c>
      <c r="C19" s="7" t="s">
        <v>28</v>
      </c>
      <c r="D19" s="7">
        <v>1010</v>
      </c>
      <c r="E19" s="7" t="s">
        <v>29</v>
      </c>
      <c r="F19" s="7">
        <v>0.95</v>
      </c>
      <c r="G19" s="7">
        <v>0.97</v>
      </c>
    </row>
    <row r="20" spans="1:8" x14ac:dyDescent="0.25">
      <c r="A20" s="7" t="s">
        <v>7</v>
      </c>
      <c r="B20" s="7" t="s">
        <v>32</v>
      </c>
      <c r="C20" s="7" t="s">
        <v>28</v>
      </c>
      <c r="D20" s="7">
        <v>1010</v>
      </c>
      <c r="E20" s="7" t="s">
        <v>29</v>
      </c>
      <c r="F20" s="7">
        <v>1.69</v>
      </c>
      <c r="G20" s="7">
        <v>0.97</v>
      </c>
    </row>
    <row r="21" spans="1:8" x14ac:dyDescent="0.25">
      <c r="A21" s="7" t="s">
        <v>7</v>
      </c>
      <c r="B21" s="7" t="s">
        <v>33</v>
      </c>
      <c r="C21" s="7" t="s">
        <v>28</v>
      </c>
      <c r="D21" s="7">
        <v>1010</v>
      </c>
      <c r="E21" s="7" t="s">
        <v>29</v>
      </c>
      <c r="F21" s="7">
        <v>1.5</v>
      </c>
      <c r="G21" s="7">
        <v>0.97</v>
      </c>
    </row>
    <row r="22" spans="1:8" x14ac:dyDescent="0.25">
      <c r="A22" s="7" t="s">
        <v>7</v>
      </c>
      <c r="B22" s="7" t="s">
        <v>34</v>
      </c>
      <c r="C22" s="7" t="s">
        <v>28</v>
      </c>
      <c r="D22" s="7">
        <v>1010</v>
      </c>
      <c r="E22" s="7" t="s">
        <v>29</v>
      </c>
      <c r="F22" s="7">
        <v>1.64</v>
      </c>
      <c r="G22" s="7">
        <v>0.97</v>
      </c>
    </row>
    <row r="23" spans="1:8" x14ac:dyDescent="0.25">
      <c r="A23" s="7" t="s">
        <v>26</v>
      </c>
      <c r="B23" s="7" t="s">
        <v>27</v>
      </c>
      <c r="C23" s="7" t="s">
        <v>28</v>
      </c>
      <c r="D23" s="7">
        <v>1300</v>
      </c>
      <c r="E23" s="7" t="s">
        <v>29</v>
      </c>
      <c r="F23" s="7">
        <v>1.07</v>
      </c>
      <c r="G23" s="7">
        <v>0.97</v>
      </c>
      <c r="H23" s="14">
        <f>6/7</f>
        <v>0.8571428571428571</v>
      </c>
    </row>
    <row r="24" spans="1:8" x14ac:dyDescent="0.25">
      <c r="A24" s="10" t="s">
        <v>7</v>
      </c>
      <c r="B24" s="10" t="s">
        <v>35</v>
      </c>
      <c r="C24" s="10" t="s">
        <v>36</v>
      </c>
      <c r="D24" s="10">
        <v>1010</v>
      </c>
      <c r="E24" s="10" t="s">
        <v>37</v>
      </c>
      <c r="F24" s="10">
        <v>1.02</v>
      </c>
      <c r="G24" s="10">
        <v>1.27</v>
      </c>
    </row>
    <row r="25" spans="1:8" x14ac:dyDescent="0.25">
      <c r="A25" s="10" t="s">
        <v>26</v>
      </c>
      <c r="B25" s="10" t="s">
        <v>27</v>
      </c>
      <c r="C25" s="10" t="s">
        <v>36</v>
      </c>
      <c r="D25" s="10">
        <v>1300</v>
      </c>
      <c r="E25" s="10" t="s">
        <v>37</v>
      </c>
      <c r="F25" s="10">
        <v>1.37</v>
      </c>
      <c r="G25" s="10">
        <v>1.27</v>
      </c>
      <c r="H25" s="14">
        <f>1/2</f>
        <v>0.5</v>
      </c>
    </row>
    <row r="26" spans="1:8" x14ac:dyDescent="0.25">
      <c r="A26" s="2" t="s">
        <v>12</v>
      </c>
      <c r="B26" s="2" t="s">
        <v>38</v>
      </c>
      <c r="C26" s="2" t="s">
        <v>9</v>
      </c>
      <c r="D26" s="2">
        <v>1400</v>
      </c>
      <c r="E26" s="2" t="s">
        <v>39</v>
      </c>
      <c r="F26" s="2">
        <v>1.05</v>
      </c>
      <c r="G26" s="2">
        <v>0.9</v>
      </c>
    </row>
    <row r="27" spans="1:8" x14ac:dyDescent="0.25">
      <c r="A27" s="2" t="s">
        <v>12</v>
      </c>
      <c r="B27" s="2" t="s">
        <v>40</v>
      </c>
      <c r="C27" s="2" t="s">
        <v>9</v>
      </c>
      <c r="D27" s="2">
        <v>1400</v>
      </c>
      <c r="E27" s="2" t="s">
        <v>39</v>
      </c>
      <c r="F27" s="2">
        <v>1.05</v>
      </c>
      <c r="G27" s="2">
        <v>0.9</v>
      </c>
    </row>
    <row r="28" spans="1:8" x14ac:dyDescent="0.25">
      <c r="A28" s="2" t="s">
        <v>12</v>
      </c>
      <c r="B28" s="2" t="s">
        <v>38</v>
      </c>
      <c r="C28" s="2" t="s">
        <v>14</v>
      </c>
      <c r="D28" s="2">
        <v>1400</v>
      </c>
      <c r="E28" s="2" t="s">
        <v>39</v>
      </c>
      <c r="F28" s="2">
        <v>0.86</v>
      </c>
      <c r="G28" s="2">
        <v>0.9</v>
      </c>
    </row>
    <row r="29" spans="1:8" x14ac:dyDescent="0.25">
      <c r="A29" s="2" t="s">
        <v>7</v>
      </c>
      <c r="B29" s="2" t="s">
        <v>41</v>
      </c>
      <c r="C29" s="2" t="s">
        <v>9</v>
      </c>
      <c r="D29" s="2">
        <v>1440</v>
      </c>
      <c r="E29" s="2" t="s">
        <v>39</v>
      </c>
      <c r="F29" s="2">
        <v>1.26</v>
      </c>
      <c r="G29" s="2">
        <v>0.9</v>
      </c>
    </row>
    <row r="30" spans="1:8" x14ac:dyDescent="0.25">
      <c r="A30" s="2" t="s">
        <v>7</v>
      </c>
      <c r="B30" s="2" t="s">
        <v>8</v>
      </c>
      <c r="C30" s="2" t="s">
        <v>14</v>
      </c>
      <c r="D30" s="2">
        <v>1475</v>
      </c>
      <c r="E30" s="2" t="s">
        <v>39</v>
      </c>
      <c r="F30" s="2">
        <v>0.97</v>
      </c>
      <c r="G30" s="2">
        <v>0.9</v>
      </c>
    </row>
    <row r="31" spans="1:8" x14ac:dyDescent="0.25">
      <c r="A31" s="2" t="s">
        <v>11</v>
      </c>
      <c r="B31" s="2" t="s">
        <v>8</v>
      </c>
      <c r="C31" s="2" t="s">
        <v>14</v>
      </c>
      <c r="D31" s="2">
        <v>1475</v>
      </c>
      <c r="E31" s="2" t="s">
        <v>39</v>
      </c>
      <c r="F31" s="2">
        <v>1</v>
      </c>
      <c r="G31" s="2">
        <v>0.9</v>
      </c>
    </row>
    <row r="32" spans="1:8" x14ac:dyDescent="0.25">
      <c r="A32" s="2" t="s">
        <v>12</v>
      </c>
      <c r="B32" s="2" t="s">
        <v>8</v>
      </c>
      <c r="C32" s="2" t="s">
        <v>14</v>
      </c>
      <c r="D32" s="2">
        <v>1475</v>
      </c>
      <c r="E32" s="2" t="s">
        <v>39</v>
      </c>
      <c r="F32" s="2">
        <v>0.95</v>
      </c>
      <c r="G32" s="2">
        <v>0.9</v>
      </c>
    </row>
    <row r="33" spans="1:8" x14ac:dyDescent="0.25">
      <c r="A33" s="2" t="s">
        <v>7</v>
      </c>
      <c r="B33" s="2" t="s">
        <v>42</v>
      </c>
      <c r="C33" s="2" t="s">
        <v>14</v>
      </c>
      <c r="D33" s="2">
        <v>1550</v>
      </c>
      <c r="E33" s="2" t="s">
        <v>39</v>
      </c>
      <c r="F33" s="2">
        <v>0.93</v>
      </c>
      <c r="G33" s="2">
        <v>0.9</v>
      </c>
      <c r="H33" s="14">
        <f>7/8</f>
        <v>0.875</v>
      </c>
    </row>
    <row r="34" spans="1:8" x14ac:dyDescent="0.25">
      <c r="A34" s="5" t="s">
        <v>7</v>
      </c>
      <c r="B34" s="5" t="s">
        <v>44</v>
      </c>
      <c r="C34" s="5" t="s">
        <v>19</v>
      </c>
      <c r="D34" s="5">
        <v>1400</v>
      </c>
      <c r="E34" s="5" t="s">
        <v>43</v>
      </c>
      <c r="F34" s="5">
        <v>1.5</v>
      </c>
      <c r="G34" s="5">
        <v>0.95</v>
      </c>
    </row>
    <row r="35" spans="1:8" x14ac:dyDescent="0.25">
      <c r="A35" s="5" t="s">
        <v>12</v>
      </c>
      <c r="B35" s="5" t="s">
        <v>38</v>
      </c>
      <c r="C35" s="5" t="s">
        <v>19</v>
      </c>
      <c r="D35" s="5">
        <v>1400</v>
      </c>
      <c r="E35" s="5" t="s">
        <v>43</v>
      </c>
      <c r="F35" s="5">
        <v>0.93</v>
      </c>
      <c r="G35" s="5">
        <v>0.95</v>
      </c>
    </row>
    <row r="36" spans="1:8" x14ac:dyDescent="0.25">
      <c r="A36" s="5" t="s">
        <v>11</v>
      </c>
      <c r="B36" s="5" t="s">
        <v>45</v>
      </c>
      <c r="C36" s="5" t="s">
        <v>19</v>
      </c>
      <c r="D36" s="5">
        <v>1455</v>
      </c>
      <c r="E36" s="5" t="s">
        <v>43</v>
      </c>
      <c r="F36" s="5">
        <v>1.1399999999999999</v>
      </c>
      <c r="G36" s="5">
        <v>0.95</v>
      </c>
    </row>
    <row r="37" spans="1:8" x14ac:dyDescent="0.25">
      <c r="A37" s="5" t="s">
        <v>7</v>
      </c>
      <c r="B37" s="5" t="s">
        <v>16</v>
      </c>
      <c r="C37" s="5" t="s">
        <v>19</v>
      </c>
      <c r="D37" s="5">
        <v>1460</v>
      </c>
      <c r="E37" s="5" t="s">
        <v>43</v>
      </c>
      <c r="F37" s="5">
        <v>0.95</v>
      </c>
      <c r="G37" s="5">
        <v>0.95</v>
      </c>
    </row>
    <row r="38" spans="1:8" x14ac:dyDescent="0.25">
      <c r="A38" s="5" t="s">
        <v>7</v>
      </c>
      <c r="B38" s="5" t="s">
        <v>46</v>
      </c>
      <c r="C38" s="5" t="s">
        <v>19</v>
      </c>
      <c r="D38" s="5">
        <v>1550</v>
      </c>
      <c r="E38" s="5" t="s">
        <v>43</v>
      </c>
      <c r="F38" s="5">
        <v>0.99</v>
      </c>
      <c r="G38" s="5">
        <v>0.95</v>
      </c>
    </row>
    <row r="39" spans="1:8" x14ac:dyDescent="0.25">
      <c r="A39" s="5" t="s">
        <v>7</v>
      </c>
      <c r="B39" s="5" t="s">
        <v>8</v>
      </c>
      <c r="C39" s="5" t="s">
        <v>19</v>
      </c>
      <c r="D39" s="5">
        <v>1662</v>
      </c>
      <c r="E39" s="5" t="s">
        <v>43</v>
      </c>
      <c r="F39" s="5">
        <v>1.2</v>
      </c>
      <c r="G39" s="5">
        <v>0.95</v>
      </c>
    </row>
    <row r="40" spans="1:8" x14ac:dyDescent="0.25">
      <c r="A40" s="5" t="s">
        <v>11</v>
      </c>
      <c r="B40" s="5" t="s">
        <v>8</v>
      </c>
      <c r="C40" s="5" t="s">
        <v>19</v>
      </c>
      <c r="D40" s="5">
        <v>1662</v>
      </c>
      <c r="E40" s="5" t="s">
        <v>43</v>
      </c>
      <c r="F40" s="5">
        <v>1.02</v>
      </c>
      <c r="G40" s="5">
        <v>0.95</v>
      </c>
    </row>
    <row r="41" spans="1:8" x14ac:dyDescent="0.25">
      <c r="A41" s="5" t="s">
        <v>12</v>
      </c>
      <c r="B41" s="5" t="s">
        <v>8</v>
      </c>
      <c r="C41" s="5" t="s">
        <v>19</v>
      </c>
      <c r="D41" s="5">
        <v>1662</v>
      </c>
      <c r="E41" s="5" t="s">
        <v>43</v>
      </c>
      <c r="F41" s="5">
        <v>1.1200000000000001</v>
      </c>
      <c r="G41" s="5">
        <v>0.95</v>
      </c>
      <c r="H41" s="14">
        <f>6/8</f>
        <v>0.75</v>
      </c>
    </row>
    <row r="42" spans="1:8" x14ac:dyDescent="0.25">
      <c r="A42" s="8" t="s">
        <v>12</v>
      </c>
      <c r="B42" s="8" t="s">
        <v>38</v>
      </c>
      <c r="C42" s="8" t="s">
        <v>28</v>
      </c>
      <c r="D42" s="8">
        <v>1400</v>
      </c>
      <c r="E42" s="8" t="s">
        <v>47</v>
      </c>
      <c r="F42" s="8">
        <v>0.98</v>
      </c>
      <c r="G42" s="8">
        <v>1.1200000000000001</v>
      </c>
    </row>
    <row r="43" spans="1:8" x14ac:dyDescent="0.25">
      <c r="A43" s="8" t="s">
        <v>11</v>
      </c>
      <c r="B43" s="8" t="s">
        <v>25</v>
      </c>
      <c r="C43" s="8" t="s">
        <v>28</v>
      </c>
      <c r="D43" s="8">
        <v>1442</v>
      </c>
      <c r="E43" s="8" t="s">
        <v>47</v>
      </c>
      <c r="F43" s="8">
        <v>1.28</v>
      </c>
      <c r="G43" s="8">
        <v>1.1200000000000001</v>
      </c>
    </row>
    <row r="44" spans="1:8" x14ac:dyDescent="0.25">
      <c r="A44" s="8" t="s">
        <v>12</v>
      </c>
      <c r="B44" s="8" t="s">
        <v>25</v>
      </c>
      <c r="C44" s="8" t="s">
        <v>28</v>
      </c>
      <c r="D44" s="8">
        <v>1442</v>
      </c>
      <c r="E44" s="8" t="s">
        <v>47</v>
      </c>
      <c r="F44" s="8">
        <v>1.25</v>
      </c>
      <c r="G44" s="8">
        <v>1.1200000000000001</v>
      </c>
    </row>
    <row r="45" spans="1:8" x14ac:dyDescent="0.25">
      <c r="A45" s="8" t="s">
        <v>11</v>
      </c>
      <c r="B45" s="8" t="s">
        <v>48</v>
      </c>
      <c r="C45" s="8" t="s">
        <v>28</v>
      </c>
      <c r="D45" s="8">
        <v>1455</v>
      </c>
      <c r="E45" s="8" t="s">
        <v>47</v>
      </c>
      <c r="F45" s="8">
        <v>1.32</v>
      </c>
      <c r="G45" s="8">
        <v>1.1200000000000001</v>
      </c>
    </row>
    <row r="46" spans="1:8" x14ac:dyDescent="0.25">
      <c r="A46" s="8" t="s">
        <v>7</v>
      </c>
      <c r="B46" s="8" t="s">
        <v>49</v>
      </c>
      <c r="C46" s="8" t="s">
        <v>28</v>
      </c>
      <c r="D46" s="8">
        <v>1550</v>
      </c>
      <c r="E46" s="8" t="s">
        <v>47</v>
      </c>
      <c r="F46" s="8">
        <v>1.1100000000000001</v>
      </c>
      <c r="G46" s="8">
        <v>1.1200000000000001</v>
      </c>
      <c r="H46" s="14"/>
    </row>
    <row r="47" spans="1:8" x14ac:dyDescent="0.25">
      <c r="A47" s="8" t="s">
        <v>7</v>
      </c>
      <c r="B47" s="8" t="s">
        <v>16</v>
      </c>
      <c r="C47" s="8" t="s">
        <v>28</v>
      </c>
      <c r="D47" s="8">
        <v>1590</v>
      </c>
      <c r="E47" s="8" t="s">
        <v>47</v>
      </c>
      <c r="F47" s="8">
        <v>1.05</v>
      </c>
      <c r="G47" s="8">
        <v>1.1200000000000001</v>
      </c>
      <c r="H47" s="14">
        <f>3/6</f>
        <v>0.5</v>
      </c>
    </row>
    <row r="48" spans="1:8" x14ac:dyDescent="0.25">
      <c r="A48" s="11" t="s">
        <v>12</v>
      </c>
      <c r="B48" s="11" t="s">
        <v>38</v>
      </c>
      <c r="C48" s="11" t="s">
        <v>36</v>
      </c>
      <c r="D48" s="11">
        <v>1400</v>
      </c>
      <c r="E48" s="11" t="s">
        <v>50</v>
      </c>
      <c r="F48" s="11">
        <v>1.01</v>
      </c>
      <c r="G48" s="11">
        <v>1.3</v>
      </c>
    </row>
    <row r="49" spans="1:8" x14ac:dyDescent="0.25">
      <c r="A49" s="11" t="s">
        <v>7</v>
      </c>
      <c r="B49" s="11" t="s">
        <v>51</v>
      </c>
      <c r="C49" s="11" t="s">
        <v>36</v>
      </c>
      <c r="D49" s="11">
        <v>1550</v>
      </c>
      <c r="E49" s="11" t="s">
        <v>50</v>
      </c>
      <c r="F49" s="11">
        <v>0.98</v>
      </c>
      <c r="G49" s="11">
        <v>1.3</v>
      </c>
      <c r="H49" s="15">
        <v>0</v>
      </c>
    </row>
    <row r="50" spans="1:8" x14ac:dyDescent="0.25">
      <c r="A50" s="13" t="s">
        <v>7</v>
      </c>
      <c r="B50" s="13" t="s">
        <v>54</v>
      </c>
      <c r="C50" s="13" t="s">
        <v>52</v>
      </c>
      <c r="D50" s="13">
        <v>1440</v>
      </c>
      <c r="E50" s="13" t="s">
        <v>53</v>
      </c>
      <c r="F50" s="13">
        <v>2.36</v>
      </c>
      <c r="G50" s="13">
        <v>2.39</v>
      </c>
    </row>
    <row r="51" spans="1:8" x14ac:dyDescent="0.25">
      <c r="A51" s="13" t="s">
        <v>12</v>
      </c>
      <c r="B51" s="13" t="s">
        <v>38</v>
      </c>
      <c r="C51" s="13" t="s">
        <v>52</v>
      </c>
      <c r="D51" s="13">
        <v>1700</v>
      </c>
      <c r="E51" s="13" t="s">
        <v>53</v>
      </c>
      <c r="F51" s="13">
        <v>2</v>
      </c>
      <c r="G51" s="13">
        <v>2.39</v>
      </c>
      <c r="H51" s="15">
        <v>0</v>
      </c>
    </row>
    <row r="52" spans="1:8" x14ac:dyDescent="0.25">
      <c r="A52" s="3" t="s">
        <v>7</v>
      </c>
      <c r="B52" s="3" t="s">
        <v>55</v>
      </c>
      <c r="C52" s="3" t="s">
        <v>14</v>
      </c>
      <c r="D52" s="3">
        <v>1791</v>
      </c>
      <c r="E52" s="3" t="s">
        <v>56</v>
      </c>
      <c r="F52" s="3">
        <v>1.1499999999999999</v>
      </c>
      <c r="G52" s="3">
        <v>0.94</v>
      </c>
    </row>
    <row r="53" spans="1:8" x14ac:dyDescent="0.25">
      <c r="A53" s="3" t="s">
        <v>12</v>
      </c>
      <c r="B53" s="3" t="s">
        <v>55</v>
      </c>
      <c r="C53" s="3" t="s">
        <v>14</v>
      </c>
      <c r="D53" s="3">
        <v>1791</v>
      </c>
      <c r="E53" s="3" t="s">
        <v>56</v>
      </c>
      <c r="F53" s="3">
        <v>1.1100000000000001</v>
      </c>
      <c r="G53" s="3">
        <v>0.94</v>
      </c>
    </row>
    <row r="54" spans="1:8" x14ac:dyDescent="0.25">
      <c r="A54" s="3" t="s">
        <v>12</v>
      </c>
      <c r="B54" s="3" t="s">
        <v>38</v>
      </c>
      <c r="C54" s="3" t="s">
        <v>14</v>
      </c>
      <c r="D54" s="3">
        <v>1900</v>
      </c>
      <c r="E54" s="3" t="s">
        <v>56</v>
      </c>
      <c r="F54" s="3">
        <v>0.85</v>
      </c>
      <c r="G54" s="3">
        <v>0.94</v>
      </c>
    </row>
    <row r="55" spans="1:8" x14ac:dyDescent="0.25">
      <c r="A55" s="3" t="s">
        <v>12</v>
      </c>
      <c r="B55" s="3" t="s">
        <v>40</v>
      </c>
      <c r="C55" s="3" t="s">
        <v>14</v>
      </c>
      <c r="D55" s="3">
        <v>1900</v>
      </c>
      <c r="E55" s="3" t="s">
        <v>56</v>
      </c>
      <c r="F55" s="3">
        <v>0.92</v>
      </c>
      <c r="G55" s="3">
        <v>0.94</v>
      </c>
    </row>
    <row r="56" spans="1:8" x14ac:dyDescent="0.25">
      <c r="A56" s="3" t="s">
        <v>26</v>
      </c>
      <c r="B56" s="3" t="s">
        <v>57</v>
      </c>
      <c r="C56" s="3" t="s">
        <v>14</v>
      </c>
      <c r="D56" s="3">
        <v>1900</v>
      </c>
      <c r="E56" s="3" t="s">
        <v>56</v>
      </c>
      <c r="F56" s="3">
        <v>1</v>
      </c>
      <c r="G56" s="3">
        <v>0.94</v>
      </c>
    </row>
    <row r="57" spans="1:8" x14ac:dyDescent="0.25">
      <c r="A57" s="3" t="s">
        <v>7</v>
      </c>
      <c r="B57" s="3" t="s">
        <v>58</v>
      </c>
      <c r="C57" s="3" t="s">
        <v>14</v>
      </c>
      <c r="D57" s="3">
        <v>2010</v>
      </c>
      <c r="E57" s="3" t="s">
        <v>56</v>
      </c>
      <c r="F57" s="3">
        <v>1.33</v>
      </c>
      <c r="G57" s="3">
        <v>0.94</v>
      </c>
    </row>
    <row r="58" spans="1:8" x14ac:dyDescent="0.25">
      <c r="A58" s="3" t="s">
        <v>7</v>
      </c>
      <c r="B58" s="3" t="s">
        <v>59</v>
      </c>
      <c r="C58" s="3" t="s">
        <v>14</v>
      </c>
      <c r="D58" s="3">
        <v>2550</v>
      </c>
      <c r="E58" s="3" t="s">
        <v>56</v>
      </c>
      <c r="F58" s="3">
        <v>1.56</v>
      </c>
      <c r="G58" s="3">
        <v>0.94</v>
      </c>
      <c r="H58" s="14">
        <f>5/7</f>
        <v>0.7142857142857143</v>
      </c>
    </row>
    <row r="59" spans="1:8" x14ac:dyDescent="0.25">
      <c r="A59" s="6" t="s">
        <v>12</v>
      </c>
      <c r="B59" s="6" t="s">
        <v>64</v>
      </c>
      <c r="C59" s="6" t="s">
        <v>19</v>
      </c>
      <c r="D59" s="6">
        <v>1700</v>
      </c>
      <c r="E59" s="6" t="s">
        <v>61</v>
      </c>
      <c r="F59" s="6">
        <v>1.6</v>
      </c>
      <c r="G59" s="6">
        <v>1.1200000000000001</v>
      </c>
    </row>
    <row r="60" spans="1:8" x14ac:dyDescent="0.25">
      <c r="A60" s="6" t="s">
        <v>7</v>
      </c>
      <c r="B60" s="6" t="s">
        <v>16</v>
      </c>
      <c r="C60" s="6" t="s">
        <v>19</v>
      </c>
      <c r="D60" s="6">
        <v>1800</v>
      </c>
      <c r="E60" s="6" t="s">
        <v>61</v>
      </c>
      <c r="F60" s="6">
        <v>1.01</v>
      </c>
      <c r="G60" s="6">
        <v>1.1200000000000001</v>
      </c>
    </row>
    <row r="61" spans="1:8" x14ac:dyDescent="0.25">
      <c r="A61" s="6" t="s">
        <v>7</v>
      </c>
      <c r="B61" s="6" t="s">
        <v>62</v>
      </c>
      <c r="C61" s="6" t="s">
        <v>19</v>
      </c>
      <c r="D61" s="6">
        <v>1800</v>
      </c>
      <c r="E61" s="6" t="s">
        <v>61</v>
      </c>
      <c r="F61" s="6">
        <v>1.1200000000000001</v>
      </c>
      <c r="G61" s="6">
        <v>1.1200000000000001</v>
      </c>
    </row>
    <row r="62" spans="1:8" x14ac:dyDescent="0.25">
      <c r="A62" s="6" t="s">
        <v>12</v>
      </c>
      <c r="B62" s="6" t="s">
        <v>38</v>
      </c>
      <c r="C62" s="6" t="s">
        <v>19</v>
      </c>
      <c r="D62" s="6">
        <v>1900</v>
      </c>
      <c r="E62" s="6" t="s">
        <v>61</v>
      </c>
      <c r="F62" s="6">
        <v>0.97</v>
      </c>
      <c r="G62" s="6">
        <v>1.1200000000000001</v>
      </c>
    </row>
    <row r="63" spans="1:8" x14ac:dyDescent="0.25">
      <c r="A63" s="6" t="s">
        <v>26</v>
      </c>
      <c r="B63" s="6" t="s">
        <v>57</v>
      </c>
      <c r="C63" s="6" t="s">
        <v>19</v>
      </c>
      <c r="D63" s="6">
        <v>1900</v>
      </c>
      <c r="E63" s="6" t="s">
        <v>61</v>
      </c>
      <c r="F63" s="6">
        <v>1.21</v>
      </c>
      <c r="G63" s="6">
        <v>1.1200000000000001</v>
      </c>
    </row>
    <row r="64" spans="1:8" x14ac:dyDescent="0.25">
      <c r="A64" s="6" t="s">
        <v>7</v>
      </c>
      <c r="B64" s="6" t="s">
        <v>65</v>
      </c>
      <c r="C64" s="6" t="s">
        <v>19</v>
      </c>
      <c r="D64" s="6">
        <v>2010</v>
      </c>
      <c r="E64" s="6" t="s">
        <v>61</v>
      </c>
      <c r="F64" s="6">
        <v>1.1200000000000001</v>
      </c>
      <c r="G64" s="6">
        <v>1.1200000000000001</v>
      </c>
    </row>
    <row r="65" spans="1:8" x14ac:dyDescent="0.25">
      <c r="A65" s="6" t="s">
        <v>7</v>
      </c>
      <c r="B65" s="6" t="s">
        <v>55</v>
      </c>
      <c r="C65" s="6" t="s">
        <v>19</v>
      </c>
      <c r="D65" s="6">
        <v>2015</v>
      </c>
      <c r="E65" s="6" t="s">
        <v>61</v>
      </c>
      <c r="F65" s="6">
        <v>1.25</v>
      </c>
      <c r="G65" s="6">
        <v>1.1200000000000001</v>
      </c>
    </row>
    <row r="66" spans="1:8" x14ac:dyDescent="0.25">
      <c r="A66" s="6" t="s">
        <v>12</v>
      </c>
      <c r="B66" s="6" t="s">
        <v>55</v>
      </c>
      <c r="C66" s="6" t="s">
        <v>19</v>
      </c>
      <c r="D66" s="6">
        <v>2015</v>
      </c>
      <c r="E66" s="6" t="s">
        <v>61</v>
      </c>
      <c r="F66" s="6">
        <v>1.19</v>
      </c>
      <c r="G66" s="6">
        <v>1.1200000000000001</v>
      </c>
    </row>
    <row r="67" spans="1:8" x14ac:dyDescent="0.25">
      <c r="A67" s="6" t="s">
        <v>7</v>
      </c>
      <c r="B67" s="6" t="s">
        <v>60</v>
      </c>
      <c r="C67" s="6" t="s">
        <v>19</v>
      </c>
      <c r="D67" s="6">
        <v>2200</v>
      </c>
      <c r="E67" s="6" t="s">
        <v>61</v>
      </c>
      <c r="F67" s="6">
        <v>1.35</v>
      </c>
      <c r="G67" s="6">
        <v>1.1200000000000001</v>
      </c>
    </row>
    <row r="68" spans="1:8" x14ac:dyDescent="0.25">
      <c r="A68" s="6" t="s">
        <v>12</v>
      </c>
      <c r="B68" s="6" t="s">
        <v>38</v>
      </c>
      <c r="C68" s="6" t="s">
        <v>19</v>
      </c>
      <c r="D68" s="6">
        <v>2400</v>
      </c>
      <c r="E68" s="6" t="s">
        <v>61</v>
      </c>
      <c r="F68" s="6">
        <v>1.03</v>
      </c>
      <c r="G68" s="6">
        <v>1.1200000000000001</v>
      </c>
    </row>
    <row r="69" spans="1:8" x14ac:dyDescent="0.25">
      <c r="A69" s="6" t="s">
        <v>7</v>
      </c>
      <c r="B69" s="6" t="s">
        <v>66</v>
      </c>
      <c r="C69" s="6" t="s">
        <v>19</v>
      </c>
      <c r="D69" s="6">
        <v>2550</v>
      </c>
      <c r="E69" s="6" t="s">
        <v>61</v>
      </c>
      <c r="F69" s="6">
        <v>1.2</v>
      </c>
      <c r="G69" s="6">
        <v>1.1200000000000001</v>
      </c>
    </row>
    <row r="70" spans="1:8" x14ac:dyDescent="0.25">
      <c r="A70" s="6" t="s">
        <v>11</v>
      </c>
      <c r="B70" s="6" t="s">
        <v>63</v>
      </c>
      <c r="C70" s="6" t="s">
        <v>19</v>
      </c>
      <c r="D70" s="6">
        <v>2623</v>
      </c>
      <c r="E70" s="6" t="s">
        <v>61</v>
      </c>
      <c r="F70" s="6">
        <v>1.68</v>
      </c>
      <c r="G70" s="6">
        <v>1.1200000000000001</v>
      </c>
      <c r="H70" s="14">
        <f>7/12</f>
        <v>0.58333333333333337</v>
      </c>
    </row>
    <row r="71" spans="1:8" x14ac:dyDescent="0.25">
      <c r="A71" s="9" t="s">
        <v>7</v>
      </c>
      <c r="B71" s="9" t="s">
        <v>44</v>
      </c>
      <c r="C71" s="9" t="s">
        <v>28</v>
      </c>
      <c r="D71" s="9">
        <v>1700</v>
      </c>
      <c r="E71" s="9" t="s">
        <v>67</v>
      </c>
      <c r="F71" s="9">
        <v>1.53</v>
      </c>
      <c r="G71" s="9">
        <v>1.22</v>
      </c>
    </row>
    <row r="72" spans="1:8" x14ac:dyDescent="0.25">
      <c r="A72" s="9" t="s">
        <v>12</v>
      </c>
      <c r="B72" s="9" t="s">
        <v>64</v>
      </c>
      <c r="C72" s="9" t="s">
        <v>28</v>
      </c>
      <c r="D72" s="9">
        <v>1700</v>
      </c>
      <c r="E72" s="9" t="s">
        <v>67</v>
      </c>
      <c r="F72" s="9">
        <v>1.65</v>
      </c>
      <c r="G72" s="9">
        <v>1.22</v>
      </c>
    </row>
    <row r="73" spans="1:8" x14ac:dyDescent="0.25">
      <c r="A73" s="9" t="s">
        <v>26</v>
      </c>
      <c r="B73" s="9" t="s">
        <v>68</v>
      </c>
      <c r="C73" s="9" t="s">
        <v>28</v>
      </c>
      <c r="D73" s="9">
        <v>1750</v>
      </c>
      <c r="E73" s="9" t="s">
        <v>67</v>
      </c>
      <c r="F73" s="9">
        <v>1.33</v>
      </c>
      <c r="G73" s="9">
        <v>1.22</v>
      </c>
    </row>
    <row r="74" spans="1:8" x14ac:dyDescent="0.25">
      <c r="A74" s="9" t="s">
        <v>12</v>
      </c>
      <c r="B74" s="9" t="s">
        <v>38</v>
      </c>
      <c r="C74" s="9" t="s">
        <v>28</v>
      </c>
      <c r="D74" s="9">
        <v>1900</v>
      </c>
      <c r="E74" s="9" t="s">
        <v>67</v>
      </c>
      <c r="F74" s="9">
        <v>1.04</v>
      </c>
      <c r="G74" s="9">
        <v>1.22</v>
      </c>
    </row>
    <row r="75" spans="1:8" x14ac:dyDescent="0.25">
      <c r="A75" s="9" t="s">
        <v>26</v>
      </c>
      <c r="B75" s="9" t="s">
        <v>57</v>
      </c>
      <c r="C75" s="9" t="s">
        <v>28</v>
      </c>
      <c r="D75" s="9">
        <v>1900</v>
      </c>
      <c r="E75" s="9" t="s">
        <v>67</v>
      </c>
      <c r="F75" s="9">
        <v>1.35</v>
      </c>
      <c r="G75" s="9">
        <v>1.22</v>
      </c>
    </row>
    <row r="76" spans="1:8" x14ac:dyDescent="0.25">
      <c r="A76" s="9" t="s">
        <v>7</v>
      </c>
      <c r="B76" s="9" t="s">
        <v>16</v>
      </c>
      <c r="C76" s="9" t="s">
        <v>28</v>
      </c>
      <c r="D76" s="9">
        <v>1950</v>
      </c>
      <c r="E76" s="9" t="s">
        <v>67</v>
      </c>
      <c r="F76" s="9">
        <v>1.08</v>
      </c>
      <c r="G76" s="9">
        <v>1.22</v>
      </c>
    </row>
    <row r="77" spans="1:8" x14ac:dyDescent="0.25">
      <c r="A77" s="9" t="s">
        <v>7</v>
      </c>
      <c r="B77" s="9" t="s">
        <v>62</v>
      </c>
      <c r="C77" s="9" t="s">
        <v>28</v>
      </c>
      <c r="D77" s="9">
        <v>1950</v>
      </c>
      <c r="E77" s="9" t="s">
        <v>67</v>
      </c>
      <c r="F77" s="9">
        <v>1.1200000000000001</v>
      </c>
      <c r="G77" s="9">
        <v>1.22</v>
      </c>
    </row>
    <row r="78" spans="1:8" x14ac:dyDescent="0.25">
      <c r="A78" s="9" t="s">
        <v>7</v>
      </c>
      <c r="B78" s="9" t="s">
        <v>8</v>
      </c>
      <c r="C78" s="9" t="s">
        <v>28</v>
      </c>
      <c r="D78" s="9">
        <v>1963</v>
      </c>
      <c r="E78" s="9" t="s">
        <v>67</v>
      </c>
      <c r="F78" s="9">
        <v>1.35</v>
      </c>
      <c r="G78" s="9">
        <v>1.22</v>
      </c>
    </row>
    <row r="79" spans="1:8" x14ac:dyDescent="0.25">
      <c r="A79" s="9" t="s">
        <v>11</v>
      </c>
      <c r="B79" s="9" t="s">
        <v>8</v>
      </c>
      <c r="C79" s="9" t="s">
        <v>28</v>
      </c>
      <c r="D79" s="9">
        <v>1963</v>
      </c>
      <c r="E79" s="9" t="s">
        <v>67</v>
      </c>
      <c r="F79" s="9">
        <v>1.22</v>
      </c>
      <c r="G79" s="9">
        <v>1.22</v>
      </c>
    </row>
    <row r="80" spans="1:8" x14ac:dyDescent="0.25">
      <c r="A80" s="9" t="s">
        <v>12</v>
      </c>
      <c r="B80" s="9" t="s">
        <v>8</v>
      </c>
      <c r="C80" s="9" t="s">
        <v>28</v>
      </c>
      <c r="D80" s="9">
        <v>1963</v>
      </c>
      <c r="E80" s="9" t="s">
        <v>67</v>
      </c>
      <c r="F80" s="9">
        <v>1.33</v>
      </c>
      <c r="G80" s="9">
        <v>1.22</v>
      </c>
    </row>
    <row r="81" spans="1:8" x14ac:dyDescent="0.25">
      <c r="A81" s="9" t="s">
        <v>11</v>
      </c>
      <c r="B81" s="9" t="s">
        <v>23</v>
      </c>
      <c r="C81" s="9" t="s">
        <v>28</v>
      </c>
      <c r="D81" s="9">
        <v>1998</v>
      </c>
      <c r="E81" s="9" t="s">
        <v>67</v>
      </c>
      <c r="F81" s="9">
        <v>0.59</v>
      </c>
      <c r="G81" s="9">
        <v>1.22</v>
      </c>
    </row>
    <row r="82" spans="1:8" x14ac:dyDescent="0.25">
      <c r="A82" s="9" t="s">
        <v>12</v>
      </c>
      <c r="B82" s="9" t="s">
        <v>23</v>
      </c>
      <c r="C82" s="9" t="s">
        <v>28</v>
      </c>
      <c r="D82" s="9">
        <v>1998</v>
      </c>
      <c r="E82" s="9" t="s">
        <v>67</v>
      </c>
      <c r="F82" s="9">
        <v>1.2</v>
      </c>
      <c r="G82" s="9">
        <v>1.22</v>
      </c>
    </row>
    <row r="83" spans="1:8" x14ac:dyDescent="0.25">
      <c r="A83" s="9" t="s">
        <v>7</v>
      </c>
      <c r="B83" s="9" t="s">
        <v>69</v>
      </c>
      <c r="C83" s="9" t="s">
        <v>28</v>
      </c>
      <c r="D83" s="9">
        <v>2010</v>
      </c>
      <c r="E83" s="9" t="s">
        <v>67</v>
      </c>
      <c r="F83" s="9">
        <v>1.25</v>
      </c>
      <c r="G83" s="9">
        <v>1.22</v>
      </c>
    </row>
    <row r="84" spans="1:8" x14ac:dyDescent="0.25">
      <c r="A84" s="9" t="s">
        <v>7</v>
      </c>
      <c r="B84" s="9" t="s">
        <v>55</v>
      </c>
      <c r="C84" s="9" t="s">
        <v>28</v>
      </c>
      <c r="D84" s="9">
        <v>2279</v>
      </c>
      <c r="E84" s="9" t="s">
        <v>67</v>
      </c>
      <c r="F84" s="9">
        <v>1.52</v>
      </c>
      <c r="G84" s="9">
        <v>1.22</v>
      </c>
    </row>
    <row r="85" spans="1:8" x14ac:dyDescent="0.25">
      <c r="A85" s="9" t="s">
        <v>12</v>
      </c>
      <c r="B85" s="9" t="s">
        <v>55</v>
      </c>
      <c r="C85" s="9" t="s">
        <v>28</v>
      </c>
      <c r="D85" s="9">
        <v>2279</v>
      </c>
      <c r="E85" s="9" t="s">
        <v>67</v>
      </c>
      <c r="F85" s="9">
        <v>1.5</v>
      </c>
      <c r="G85" s="9">
        <v>1.22</v>
      </c>
    </row>
    <row r="86" spans="1:8" x14ac:dyDescent="0.25">
      <c r="A86" s="9" t="s">
        <v>7</v>
      </c>
      <c r="B86" s="9" t="s">
        <v>60</v>
      </c>
      <c r="C86" s="9" t="s">
        <v>28</v>
      </c>
      <c r="D86" s="9">
        <v>2300</v>
      </c>
      <c r="E86" s="9" t="s">
        <v>67</v>
      </c>
      <c r="F86" s="9">
        <v>1.4</v>
      </c>
      <c r="G86" s="9">
        <v>1.22</v>
      </c>
    </row>
    <row r="87" spans="1:8" x14ac:dyDescent="0.25">
      <c r="A87" s="9" t="s">
        <v>12</v>
      </c>
      <c r="B87" s="9" t="s">
        <v>38</v>
      </c>
      <c r="C87" s="9" t="s">
        <v>28</v>
      </c>
      <c r="D87" s="9">
        <v>2400</v>
      </c>
      <c r="E87" s="9" t="s">
        <v>67</v>
      </c>
      <c r="F87" s="9">
        <v>1.0900000000000001</v>
      </c>
      <c r="G87" s="9">
        <v>1.22</v>
      </c>
    </row>
    <row r="88" spans="1:8" x14ac:dyDescent="0.25">
      <c r="A88" s="9" t="s">
        <v>7</v>
      </c>
      <c r="B88" s="9" t="s">
        <v>70</v>
      </c>
      <c r="C88" s="9" t="s">
        <v>28</v>
      </c>
      <c r="D88" s="9">
        <v>2550</v>
      </c>
      <c r="E88" s="9" t="s">
        <v>67</v>
      </c>
      <c r="F88" s="9">
        <v>1.34</v>
      </c>
      <c r="G88" s="9">
        <v>1.22</v>
      </c>
    </row>
    <row r="89" spans="1:8" x14ac:dyDescent="0.25">
      <c r="A89" s="9" t="s">
        <v>11</v>
      </c>
      <c r="B89" s="9" t="s">
        <v>63</v>
      </c>
      <c r="C89" s="9" t="s">
        <v>28</v>
      </c>
      <c r="D89" s="9">
        <v>2616</v>
      </c>
      <c r="E89" s="9" t="s">
        <v>67</v>
      </c>
      <c r="F89" s="9">
        <v>1.96</v>
      </c>
      <c r="G89" s="9">
        <v>1.22</v>
      </c>
      <c r="H89" s="14">
        <f>12/19</f>
        <v>0.63157894736842102</v>
      </c>
    </row>
    <row r="90" spans="1:8" x14ac:dyDescent="0.25">
      <c r="A90" s="12" t="s">
        <v>7</v>
      </c>
      <c r="B90" s="12" t="s">
        <v>16</v>
      </c>
      <c r="C90" s="12" t="s">
        <v>36</v>
      </c>
      <c r="D90" s="12">
        <v>1700</v>
      </c>
      <c r="E90" s="12" t="s">
        <v>71</v>
      </c>
      <c r="F90" s="12">
        <v>1.2</v>
      </c>
      <c r="G90" s="12">
        <v>1.33</v>
      </c>
    </row>
    <row r="91" spans="1:8" x14ac:dyDescent="0.25">
      <c r="A91" s="12" t="s">
        <v>7</v>
      </c>
      <c r="B91" s="12" t="s">
        <v>44</v>
      </c>
      <c r="C91" s="12" t="s">
        <v>36</v>
      </c>
      <c r="D91" s="12">
        <v>1700</v>
      </c>
      <c r="E91" s="12" t="s">
        <v>71</v>
      </c>
      <c r="F91" s="12">
        <v>1.8</v>
      </c>
      <c r="G91" s="12">
        <v>1.33</v>
      </c>
    </row>
    <row r="92" spans="1:8" x14ac:dyDescent="0.25">
      <c r="A92" s="12" t="s">
        <v>26</v>
      </c>
      <c r="B92" s="12" t="s">
        <v>68</v>
      </c>
      <c r="C92" s="12" t="s">
        <v>36</v>
      </c>
      <c r="D92" s="12">
        <v>1750</v>
      </c>
      <c r="E92" s="12" t="s">
        <v>71</v>
      </c>
      <c r="F92" s="12">
        <v>1.43</v>
      </c>
      <c r="G92" s="12">
        <v>1.33</v>
      </c>
    </row>
    <row r="93" spans="1:8" x14ac:dyDescent="0.25">
      <c r="A93" s="12" t="s">
        <v>12</v>
      </c>
      <c r="B93" s="12" t="s">
        <v>38</v>
      </c>
      <c r="C93" s="12" t="s">
        <v>36</v>
      </c>
      <c r="D93" s="12">
        <v>1900</v>
      </c>
      <c r="E93" s="12" t="s">
        <v>71</v>
      </c>
      <c r="F93" s="12">
        <v>1.0900000000000001</v>
      </c>
      <c r="G93" s="12">
        <v>1.33</v>
      </c>
    </row>
    <row r="94" spans="1:8" x14ac:dyDescent="0.25">
      <c r="A94" s="12" t="s">
        <v>26</v>
      </c>
      <c r="B94" s="12" t="s">
        <v>57</v>
      </c>
      <c r="C94" s="12" t="s">
        <v>36</v>
      </c>
      <c r="D94" s="12">
        <v>1900</v>
      </c>
      <c r="E94" s="12" t="s">
        <v>71</v>
      </c>
      <c r="F94" s="12">
        <v>1.45</v>
      </c>
      <c r="G94" s="12">
        <v>1.33</v>
      </c>
    </row>
    <row r="95" spans="1:8" x14ac:dyDescent="0.25">
      <c r="A95" s="12" t="s">
        <v>7</v>
      </c>
      <c r="B95" s="12" t="s">
        <v>62</v>
      </c>
      <c r="C95" s="12" t="s">
        <v>36</v>
      </c>
      <c r="D95" s="12">
        <v>1950</v>
      </c>
      <c r="E95" s="12" t="s">
        <v>71</v>
      </c>
      <c r="F95" s="12">
        <v>1.18</v>
      </c>
      <c r="G95" s="12">
        <v>1.33</v>
      </c>
    </row>
    <row r="96" spans="1:8" x14ac:dyDescent="0.25">
      <c r="A96" s="12" t="s">
        <v>7</v>
      </c>
      <c r="B96" s="12" t="s">
        <v>72</v>
      </c>
      <c r="C96" s="12" t="s">
        <v>36</v>
      </c>
      <c r="D96" s="12">
        <v>2010</v>
      </c>
      <c r="E96" s="12" t="s">
        <v>71</v>
      </c>
      <c r="F96" s="12">
        <v>1.41</v>
      </c>
      <c r="G96" s="12">
        <v>1.33</v>
      </c>
    </row>
    <row r="97" spans="1:8" x14ac:dyDescent="0.25">
      <c r="A97" s="12" t="s">
        <v>7</v>
      </c>
      <c r="B97" s="12" t="s">
        <v>8</v>
      </c>
      <c r="C97" s="12" t="s">
        <v>36</v>
      </c>
      <c r="D97" s="12">
        <v>2140</v>
      </c>
      <c r="E97" s="12" t="s">
        <v>71</v>
      </c>
      <c r="F97" s="12">
        <v>1.55</v>
      </c>
      <c r="G97" s="12">
        <v>1.33</v>
      </c>
    </row>
    <row r="98" spans="1:8" x14ac:dyDescent="0.25">
      <c r="A98" s="12" t="s">
        <v>11</v>
      </c>
      <c r="B98" s="12" t="s">
        <v>8</v>
      </c>
      <c r="C98" s="12" t="s">
        <v>36</v>
      </c>
      <c r="D98" s="12">
        <v>2140</v>
      </c>
      <c r="E98" s="12" t="s">
        <v>71</v>
      </c>
      <c r="F98" s="12">
        <v>1.3</v>
      </c>
      <c r="G98" s="12">
        <v>1.33</v>
      </c>
    </row>
    <row r="99" spans="1:8" x14ac:dyDescent="0.25">
      <c r="A99" s="12" t="s">
        <v>12</v>
      </c>
      <c r="B99" s="12" t="s">
        <v>8</v>
      </c>
      <c r="C99" s="12" t="s">
        <v>36</v>
      </c>
      <c r="D99" s="12">
        <v>2140</v>
      </c>
      <c r="E99" s="12" t="s">
        <v>71</v>
      </c>
      <c r="F99" s="12">
        <v>1.54</v>
      </c>
      <c r="G99" s="12">
        <v>1.33</v>
      </c>
    </row>
    <row r="100" spans="1:8" x14ac:dyDescent="0.25">
      <c r="A100" s="12" t="s">
        <v>7</v>
      </c>
      <c r="B100" s="12" t="s">
        <v>55</v>
      </c>
      <c r="C100" s="12" t="s">
        <v>36</v>
      </c>
      <c r="D100" s="12">
        <v>2421</v>
      </c>
      <c r="E100" s="12" t="s">
        <v>71</v>
      </c>
      <c r="F100" s="12">
        <v>1.6</v>
      </c>
      <c r="G100" s="12">
        <v>1.33</v>
      </c>
    </row>
    <row r="101" spans="1:8" x14ac:dyDescent="0.25">
      <c r="A101" s="12" t="s">
        <v>12</v>
      </c>
      <c r="B101" s="12" t="s">
        <v>55</v>
      </c>
      <c r="C101" s="12" t="s">
        <v>36</v>
      </c>
      <c r="D101" s="12">
        <v>2421</v>
      </c>
      <c r="E101" s="12" t="s">
        <v>71</v>
      </c>
      <c r="F101" s="12">
        <v>1.58</v>
      </c>
      <c r="G101" s="12">
        <v>1.33</v>
      </c>
    </row>
    <row r="102" spans="1:8" x14ac:dyDescent="0.25">
      <c r="A102" s="12" t="s">
        <v>7</v>
      </c>
      <c r="B102" s="12" t="s">
        <v>73</v>
      </c>
      <c r="C102" s="12" t="s">
        <v>36</v>
      </c>
      <c r="D102" s="12">
        <v>2550</v>
      </c>
      <c r="E102" s="12" t="s">
        <v>71</v>
      </c>
      <c r="F102" s="12">
        <v>1.55</v>
      </c>
      <c r="G102" s="12">
        <v>1.33</v>
      </c>
    </row>
    <row r="103" spans="1:8" x14ac:dyDescent="0.25">
      <c r="A103" s="12" t="s">
        <v>12</v>
      </c>
      <c r="B103" s="12" t="s">
        <v>38</v>
      </c>
      <c r="C103" s="12" t="s">
        <v>36</v>
      </c>
      <c r="D103" s="12">
        <v>2600</v>
      </c>
      <c r="E103" s="12" t="s">
        <v>71</v>
      </c>
      <c r="F103" s="12">
        <v>1.19</v>
      </c>
      <c r="G103" s="12">
        <v>1.33</v>
      </c>
    </row>
    <row r="104" spans="1:8" x14ac:dyDescent="0.25">
      <c r="A104" s="12" t="s">
        <v>11</v>
      </c>
      <c r="B104" s="12" t="s">
        <v>63</v>
      </c>
      <c r="C104" s="12" t="s">
        <v>36</v>
      </c>
      <c r="D104" s="12">
        <v>2757</v>
      </c>
      <c r="E104" s="12" t="s">
        <v>71</v>
      </c>
      <c r="F104" s="12">
        <v>2.17</v>
      </c>
      <c r="G104" s="12">
        <v>1.33</v>
      </c>
    </row>
    <row r="105" spans="1:8" x14ac:dyDescent="0.25">
      <c r="A105" s="12" t="s">
        <v>12</v>
      </c>
      <c r="B105" s="12" t="s">
        <v>63</v>
      </c>
      <c r="C105" s="12" t="s">
        <v>36</v>
      </c>
      <c r="D105" s="12">
        <v>2757</v>
      </c>
      <c r="E105" s="12" t="s">
        <v>71</v>
      </c>
      <c r="F105" s="12">
        <v>1.66</v>
      </c>
      <c r="G105" s="12">
        <v>1.33</v>
      </c>
      <c r="H105" s="14">
        <f>11/16</f>
        <v>0.6875</v>
      </c>
    </row>
  </sheetData>
  <autoFilter ref="A1:G105" xr:uid="{9D309FD8-7323-462B-919D-FBF7E2DC0964}">
    <sortState xmlns:xlrd2="http://schemas.microsoft.com/office/spreadsheetml/2017/richdata2" ref="A2:G105">
      <sortCondition ref="E105"/>
    </sortState>
  </autoFilter>
  <sortState xmlns:xlrd2="http://schemas.microsoft.com/office/spreadsheetml/2017/richdata2" ref="A2:G105">
    <sortCondition ref="E2:E105"/>
  </sortState>
  <conditionalFormatting sqref="F2:F105">
    <cfRule type="expression" dxfId="0" priority="1">
      <formula>$F2&gt;$G2</formula>
    </cfRule>
  </conditionalFormatting>
  <pageMargins left="0.7" right="0.7" top="0.75" bottom="0.75" header="0.3" footer="0.3"/>
  <headerFooter>
    <oddFooter>&amp;R_x000D_&amp;1#&amp;"Calibri"&amp;10&amp;K000000 Essity Internal</oddFooter>
  </headerFooter>
  <customProperties>
    <customPr name="Ibp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47DA12FDEDFB47B33F0E07106E8A35" ma:contentTypeVersion="18" ma:contentTypeDescription="Create a new document." ma:contentTypeScope="" ma:versionID="ad5858c928a277a7d3895b95924e7601">
  <xsd:schema xmlns:xsd="http://www.w3.org/2001/XMLSchema" xmlns:xs="http://www.w3.org/2001/XMLSchema" xmlns:p="http://schemas.microsoft.com/office/2006/metadata/properties" xmlns:ns2="dc6ffee2-e55d-4009-a95d-aa81f14b6c75" xmlns:ns3="6fef978f-7ce1-4808-aa7b-eb1587002d15" xmlns:ns4="187bc676-58ec-488b-9fca-d17574e774a9" targetNamespace="http://schemas.microsoft.com/office/2006/metadata/properties" ma:root="true" ma:fieldsID="0836b8592a9adffbd86cce46640d3653" ns2:_="" ns3:_="" ns4:_="">
    <xsd:import namespace="dc6ffee2-e55d-4009-a95d-aa81f14b6c75"/>
    <xsd:import namespace="6fef978f-7ce1-4808-aa7b-eb1587002d15"/>
    <xsd:import namespace="187bc676-58ec-488b-9fca-d17574e774a9"/>
    <xsd:element name="properties">
      <xsd:complexType>
        <xsd:sequence>
          <xsd:element name="documentManagement">
            <xsd:complexType>
              <xsd:all>
                <xsd:element ref="ns2:HideFromDelve" minOccurs="0"/>
                <xsd:element ref="ns3:MediaServiceFastMetadata" minOccurs="0"/>
                <xsd:element ref="ns3:MediaServiceDateTaken" minOccurs="0"/>
                <xsd:element ref="ns3:MediaServiceMetadata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_Flow_SignoffStatu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ffee2-e55d-4009-a95d-aa81f14b6c75" elementFormDefault="qualified">
    <xsd:import namespace="http://schemas.microsoft.com/office/2006/documentManagement/types"/>
    <xsd:import namespace="http://schemas.microsoft.com/office/infopath/2007/PartnerControls"/>
    <xsd:element name="HideFromDelve" ma:index="8" nillable="true" ma:displayName="HideFromDelve" ma:default="0" ma:internalName="HideFromDelv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ef978f-7ce1-4808-aa7b-eb1587002d15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82e87e1-ab12-4a6e-aa89-33ae313578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7bc676-58ec-488b-9fca-d17574e774a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446c74-da05-495e-a0bd-21c54ccecced}" ma:internalName="TaxCatchAll" ma:showField="CatchAllData" ma:web="187bc676-58ec-488b-9fca-d17574e774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d56ef45-2412-4173-a480-3c5639b1d6e6" ContentTypeId="0x0101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ef978f-7ce1-4808-aa7b-eb1587002d15">
      <Terms xmlns="http://schemas.microsoft.com/office/infopath/2007/PartnerControls"/>
    </lcf76f155ced4ddcb4097134ff3c332f>
    <TaxCatchAll xmlns="187bc676-58ec-488b-9fca-d17574e774a9" xsi:nil="true"/>
    <HideFromDelve xmlns="dc6ffee2-e55d-4009-a95d-aa81f14b6c75">false</HideFromDelve>
    <_Flow_SignoffStatus xmlns="6fef978f-7ce1-4808-aa7b-eb1587002d15" xsi:nil="true"/>
  </documentManagement>
</p:properties>
</file>

<file path=customXml/itemProps1.xml><?xml version="1.0" encoding="utf-8"?>
<ds:datastoreItem xmlns:ds="http://schemas.openxmlformats.org/officeDocument/2006/customXml" ds:itemID="{47764EC0-8490-461C-8E4D-41E426F8F4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6ffee2-e55d-4009-a95d-aa81f14b6c75"/>
    <ds:schemaRef ds:uri="6fef978f-7ce1-4808-aa7b-eb1587002d15"/>
    <ds:schemaRef ds:uri="187bc676-58ec-488b-9fca-d17574e774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3D1F5E-B976-4E20-8276-84923BB5034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71293C0-F95D-4C8C-908C-5A61CF8634C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982FB91-7844-4E93-804E-F33929A7A0D4}">
  <ds:schemaRefs>
    <ds:schemaRef ds:uri="http://schemas.microsoft.com/office/2006/metadata/properties"/>
    <ds:schemaRef ds:uri="http://schemas.microsoft.com/office/infopath/2007/PartnerControls"/>
    <ds:schemaRef ds:uri="6fef978f-7ce1-4808-aa7b-eb1587002d15"/>
    <ds:schemaRef ds:uri="187bc676-58ec-488b-9fca-d17574e774a9"/>
    <ds:schemaRef ds:uri="dc6ffee2-e55d-4009-a95d-aa81f14b6c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Essity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UKSIK Liina</dc:creator>
  <cp:keywords/>
  <dc:description/>
  <cp:lastModifiedBy>UKSIK Liina</cp:lastModifiedBy>
  <cp:revision/>
  <dcterms:created xsi:type="dcterms:W3CDTF">2023-09-12T10:38:37Z</dcterms:created>
  <dcterms:modified xsi:type="dcterms:W3CDTF">2023-11-14T07:29:34Z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8d6ef0-491d-4f17-aead-12ed260929f1_Enabled">
    <vt:lpwstr>true</vt:lpwstr>
  </property>
  <property fmtid="{D5CDD505-2E9C-101B-9397-08002B2CF9AE}" pid="3" name="MSIP_Label_4c8d6ef0-491d-4f17-aead-12ed260929f1_SetDate">
    <vt:lpwstr>2023-09-12T10:38:48Z</vt:lpwstr>
  </property>
  <property fmtid="{D5CDD505-2E9C-101B-9397-08002B2CF9AE}" pid="4" name="MSIP_Label_4c8d6ef0-491d-4f17-aead-12ed260929f1_Method">
    <vt:lpwstr>Standard</vt:lpwstr>
  </property>
  <property fmtid="{D5CDD505-2E9C-101B-9397-08002B2CF9AE}" pid="5" name="MSIP_Label_4c8d6ef0-491d-4f17-aead-12ed260929f1_Name">
    <vt:lpwstr>Internal</vt:lpwstr>
  </property>
  <property fmtid="{D5CDD505-2E9C-101B-9397-08002B2CF9AE}" pid="6" name="MSIP_Label_4c8d6ef0-491d-4f17-aead-12ed260929f1_SiteId">
    <vt:lpwstr>f101208c-39d3-4c8a-8cc7-ad896b25954f</vt:lpwstr>
  </property>
  <property fmtid="{D5CDD505-2E9C-101B-9397-08002B2CF9AE}" pid="7" name="MSIP_Label_4c8d6ef0-491d-4f17-aead-12ed260929f1_ActionId">
    <vt:lpwstr>66ca3d03-89ec-4380-8fed-ee245c674981</vt:lpwstr>
  </property>
  <property fmtid="{D5CDD505-2E9C-101B-9397-08002B2CF9AE}" pid="8" name="MSIP_Label_4c8d6ef0-491d-4f17-aead-12ed260929f1_ContentBits">
    <vt:lpwstr>2</vt:lpwstr>
  </property>
  <property fmtid="{D5CDD505-2E9C-101B-9397-08002B2CF9AE}" pid="9" name="MediaServiceImageTags">
    <vt:lpwstr/>
  </property>
  <property fmtid="{D5CDD505-2E9C-101B-9397-08002B2CF9AE}" pid="10" name="ContentTypeId">
    <vt:lpwstr>0x010100BC47DA12FDEDFB47B33F0E07106E8A35</vt:lpwstr>
  </property>
</Properties>
</file>